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787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<sst xmlns="http://schemas.openxmlformats.org/spreadsheetml/2006/main" count="31" uniqueCount="29">
  <si>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TT</t>
  </si>
  <si>
    <t>Họ</t>
  </si>
  <si>
    <t xml:space="preserve"> Tên</t>
  </si>
  <si>
    <t>Đơn vị</t>
  </si>
  <si>
    <t>Mã số</t>
  </si>
  <si>
    <t>Thắng
/Thua</t>
  </si>
  <si>
    <t>Điểm</t>
  </si>
  <si>
    <t>Hạng</t>
  </si>
  <si>
    <t>Mã trận</t>
  </si>
  <si>
    <t>Đội</t>
  </si>
  <si>
    <t>Gặp</t>
  </si>
  <si>
    <t>Ghi chú</t>
  </si>
  <si>
    <t>Thứ tự các trận đấu</t>
  </si>
  <si>
    <t xml:space="preserve">VÀNG </t>
  </si>
  <si>
    <t>BẠC</t>
  </si>
  <si>
    <t>ĐỒNG</t>
  </si>
  <si>
    <t>KẾT QUẢ</t>
  </si>
  <si>
    <t>ĐÔI NAM:     51-60</t>
  </si>
  <si>
    <t>Sơn + Phương</t>
  </si>
  <si>
    <t>H. Đức</t>
  </si>
  <si>
    <t>Thỏa + Châu</t>
  </si>
  <si>
    <t>Nơ Tr Lơng</t>
  </si>
  <si>
    <t xml:space="preserve">Hải + Hiệp </t>
  </si>
  <si>
    <t>BMT</t>
  </si>
  <si>
    <t>Nhường + Dinh</t>
  </si>
  <si>
    <t>Kr Bông</t>
  </si>
  <si>
    <t>TĐ Vòng Tròn Một Lượt Tính Điểm</t>
  </si>
  <si>
    <t>X</t>
  </si>
  <si>
    <t>Xếp Thứ Hạng: NHẤT, NHÌ, 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</si>
</sst>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63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sz val="14"/>
      <color indexed="10"/>
      <name val="Times New Roman"/>
      <family val="2"/>
    </font>
    <font>
      <b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E3" sqref="E3"/>
    </sheetView>
  </sheetViews>
  <sheetFormatPr defaultColWidth="8.88671875" defaultRowHeight="18.75"/>
  <cols>
    <col min="1" max="1" width="0.10546875" style="16" customWidth="1"/>
    <col min="2" max="2" width="4.10546875" style="16" customWidth="1"/>
    <col min="3" max="7" width="18.21484375" style="16" customWidth="1"/>
    <col min="8" max="8" width="6.5546875" style="16" customWidth="1"/>
    <col min="9" max="9" width="5.4453125" style="16" customWidth="1"/>
    <col min="10" max="10" width="5.10546875" style="16" customWidth="1"/>
    <col min="11" max="16384" width="8.88671875" style="16" customWidth="1"/>
  </cols>
  <sheetData>
    <row r="1" spans="3:7" ht="18.75">
      <c r="C1" s="17" t="s">
        <v>17</v>
      </c>
      <c r="D1" s="17"/>
      <c r="E1" s="18"/>
      <c r="F1" s="18"/>
      <c r="G1" s="18"/>
    </row>
    <row r="2" spans="4:8" ht="18.75">
      <c r="D2" s="19" t="s">
        <v>4</v>
      </c>
      <c r="E2" s="19" t="s">
        <v>1</v>
      </c>
      <c r="F2" s="19" t="s">
        <v>2</v>
      </c>
      <c r="G2" s="19" t="s">
        <v>3</v>
      </c>
      <c r="H2" s="20"/>
    </row>
    <row r="3" spans="4:8" ht="18.75">
      <c r="D3" s="21">
        <v>1</v>
      </c>
      <c r="E3" s="22"/>
      <c r="F3" s="23" t="s">
        <v>18</v>
      </c>
      <c r="G3" s="21" t="s">
        <v>19</v>
      </c>
      <c r="H3" s="20"/>
    </row>
    <row r="4" spans="4:8" ht="18.75">
      <c r="D4" s="21">
        <v>3</v>
      </c>
      <c r="E4" s="21"/>
      <c r="F4" s="21" t="s">
        <v>20</v>
      </c>
      <c r="G4" s="21" t="s">
        <v>21</v>
      </c>
      <c r="H4" s="20"/>
    </row>
    <row r="5" spans="4:8" ht="18.75">
      <c r="D5" s="21">
        <v>4</v>
      </c>
      <c r="E5" s="21"/>
      <c r="F5" s="21" t="s">
        <v>22</v>
      </c>
      <c r="G5" s="21" t="s">
        <v>23</v>
      </c>
      <c r="H5" s="20"/>
    </row>
    <row r="6" spans="4:8" ht="18.75">
      <c r="D6" s="21">
        <v>2</v>
      </c>
      <c r="E6" s="21"/>
      <c r="F6" s="21" t="s">
        <v>24</v>
      </c>
      <c r="G6" s="21" t="s">
        <v>25</v>
      </c>
      <c r="H6" s="20"/>
    </row>
    <row r="7" ht="8.25" customHeight="1"/>
    <row r="8" spans="2:10" ht="31.5">
      <c r="B8" s="1" t="s">
        <v>0</v>
      </c>
      <c r="C8" s="2"/>
      <c r="D8" s="1" t="str">
        <f>IF(ISNA(VLOOKUP(B9,$D$3:$G$6,3,0)),"",VLOOKUP(B9,$D$3:$G$6,3,0)&amp;" ("&amp;VLOOKUP(B9,$D$3:$G$6,4,0)&amp;")")</f>
        <v>Sơn + Phương (H. Đức)</v>
      </c>
      <c r="E8" s="1" t="str">
        <f>IF(ISNA(VLOOKUP(B10,$D$3:$G$6,3,0)),"",VLOOKUP(B10,$D$3:$G$6,3,0)&amp;" ("&amp;VLOOKUP(B10,$D$3:$G$6,4,0)&amp;")")</f>
        <v>Nhường + Dinh (Kr Bông)</v>
      </c>
      <c r="F8" s="1" t="str">
        <f>IF(ISNA(VLOOKUP(B11,$D$3:$G$6,3,0)),"",VLOOKUP(B11,$D$3:$G$6,3,0)&amp;" ("&amp;VLOOKUP(B11,$D$3:$G$6,4,0)&amp;")")</f>
        <v>Thỏa + Châu (Nơ Tr Lơng)</v>
      </c>
      <c r="G8" s="1" t="str">
        <f>IF(ISNA(VLOOKUP(B12,$D$3:$G$6,3,0)),"",VLOOKUP(B12,$D$3:$G$6,3,0)&amp;" ("&amp;VLOOKUP(B12,$D$3:$G$6,4,0)&amp;")")</f>
        <v>Hải + Hiệp  (BMT)</v>
      </c>
      <c r="H8" s="3" t="s">
        <v>5</v>
      </c>
      <c r="I8" s="1" t="s">
        <v>6</v>
      </c>
      <c r="J8" s="1" t="s">
        <v>7</v>
      </c>
    </row>
    <row r="9" spans="2:10" ht="18.75">
      <c r="B9" s="2">
        <v>1</v>
      </c>
      <c r="C9" s="1" t="str">
        <f>IF(ISNA(VLOOKUP(B9,$D$3:$G$6,3,0)),"",VLOOKUP(B9,$D$3:$G$6,3,0)&amp;" ("&amp;VLOOKUP(B9,$D$3:$G$6,4,0)&amp;")")</f>
        <v>Sơn + Phương (H. Đức)</v>
      </c>
      <c r="D9" s="4">
        <f>IF(ISNA(VLOOKUP(C9,$D$3:$G$6,1,0)),"",VLOOKUP(C9,$D$3:$G$6,3,0)&amp;")")</f>
      </c>
      <c r="E9" s="5"/>
      <c r="F9" s="6"/>
      <c r="G9" s="6"/>
      <c r="H9" s="6"/>
      <c r="I9" s="6"/>
      <c r="J9" s="6"/>
    </row>
    <row r="10" spans="2:10" ht="18.75">
      <c r="B10" s="2">
        <v>2</v>
      </c>
      <c r="C10" s="1" t="str">
        <f>IF(ISNA(VLOOKUP(B10,$D$3:$G$6,3,0)),"",VLOOKUP(B10,$D$3:$G$6,3,0)&amp;" ("&amp;VLOOKUP(B10,$D$3:$G$6,4,0)&amp;")")</f>
        <v>Nhường + Dinh (Kr Bông)</v>
      </c>
      <c r="D10" s="6"/>
      <c r="E10" s="4"/>
      <c r="F10" s="5"/>
      <c r="G10" s="6"/>
      <c r="H10" s="6"/>
      <c r="I10" s="6"/>
      <c r="J10" s="6"/>
    </row>
    <row r="11" spans="2:10" ht="18.75">
      <c r="B11" s="2">
        <v>3</v>
      </c>
      <c r="C11" s="1" t="str">
        <f>IF(ISNA(VLOOKUP(B11,$D$3:$G$6,3,0)),"",VLOOKUP(B11,$D$3:$G$6,3,0)&amp;" ("&amp;VLOOKUP(B11,$D$3:$G$6,4,0)&amp;")")</f>
        <v>Thỏa + Châu (Nơ Tr Lơng)</v>
      </c>
      <c r="D11" s="6"/>
      <c r="E11" s="6"/>
      <c r="F11" s="4"/>
      <c r="G11" s="5"/>
      <c r="H11" s="5"/>
      <c r="I11" s="6"/>
      <c r="J11" s="6"/>
    </row>
    <row r="12" spans="2:10" ht="18.75">
      <c r="B12" s="2">
        <v>4</v>
      </c>
      <c r="C12" s="1" t="str">
        <f>IF(ISNA(VLOOKUP(B12,$D$3:$G$6,3,0)),"",VLOOKUP(B12,$D$3:$G$6,3,0)&amp;" ("&amp;VLOOKUP(B12,$D$3:$G$6,4,0)&amp;")")</f>
        <v>Hải + Hiệp  (BMT)</v>
      </c>
      <c r="D12" s="6"/>
      <c r="E12" s="6"/>
      <c r="F12" s="6"/>
      <c r="G12" s="4"/>
      <c r="H12" s="5"/>
      <c r="I12" s="6"/>
      <c r="J12" s="6"/>
    </row>
    <row r="13" spans="2:10" ht="18.75">
      <c r="B13" s="7"/>
      <c r="C13" s="8"/>
      <c r="D13" s="9"/>
      <c r="E13" s="9"/>
      <c r="F13" s="9"/>
      <c r="G13" s="10"/>
      <c r="H13" s="10"/>
      <c r="I13" s="9"/>
      <c r="J13" s="9"/>
    </row>
    <row r="14" spans="2:10" ht="18.75">
      <c r="B14" s="9">
        <f>IF(ISNA(VLOOKUP(A14,$D$3:$G$6,2,0)),"",VLOOKUP(A14,$D$3:$G$6,2,0)&amp;"("&amp;VLOOKUP(A14,$D$3:$G$6,3,0)&amp;")")</f>
      </c>
      <c r="C14" s="11"/>
      <c r="D14" s="11"/>
      <c r="E14" s="11"/>
      <c r="F14" s="11"/>
      <c r="G14" s="11"/>
      <c r="H14" s="11"/>
      <c r="I14" s="11"/>
      <c r="J14" s="11"/>
    </row>
    <row r="15" spans="2:10" ht="18.75">
      <c r="B15" s="9"/>
      <c r="C15" s="11"/>
      <c r="D15" s="28" t="s">
        <v>12</v>
      </c>
      <c r="E15" s="28"/>
      <c r="F15" s="28"/>
      <c r="G15" s="11"/>
      <c r="H15" s="11"/>
      <c r="I15" s="11"/>
      <c r="J15" s="11"/>
    </row>
    <row r="16" spans="2:10" ht="18.75">
      <c r="B16" s="12"/>
      <c r="C16" s="11"/>
      <c r="D16" s="11"/>
      <c r="E16" s="11"/>
      <c r="F16" s="11"/>
      <c r="G16" s="11"/>
      <c r="H16" s="11"/>
      <c r="I16" s="11"/>
      <c r="J16" s="11"/>
    </row>
    <row r="17" spans="1:10" ht="18.75">
      <c r="A17" s="17"/>
      <c r="B17" s="29" t="s">
        <v>0</v>
      </c>
      <c r="C17" s="30" t="s">
        <v>8</v>
      </c>
      <c r="D17" s="31"/>
      <c r="E17" s="29" t="s">
        <v>9</v>
      </c>
      <c r="F17" s="29" t="s">
        <v>10</v>
      </c>
      <c r="G17" s="29" t="s">
        <v>9</v>
      </c>
      <c r="H17" s="29" t="s">
        <v>11</v>
      </c>
      <c r="I17" s="13"/>
      <c r="J17" s="14"/>
    </row>
    <row r="18" spans="2:10" ht="18.75">
      <c r="B18" s="1">
        <v>1</v>
      </c>
      <c r="C18" s="29">
        <v>1</v>
      </c>
      <c r="D18" s="29">
        <v>4</v>
      </c>
      <c r="E18" s="1" t="str">
        <f aca="true" t="shared" si="0" ref="E18:E23">IF(ISNA(VLOOKUP(C18,$D$3:$G$6,3,0)),"",VLOOKUP(C18,$D$3:$G$6,3,0)&amp;" ("&amp;VLOOKUP(C18,$D$3:$G$6,4,0)&amp;")")</f>
        <v>Sơn + Phương (H. Đức)</v>
      </c>
      <c r="F18" s="1"/>
      <c r="G18" s="1" t="str">
        <f aca="true" t="shared" si="1" ref="G18:G23">IF(ISNA(VLOOKUP(D18,$D$3:$G$6,3,0)),"",VLOOKUP(D18,$D$3:$G$6,3,0)&amp;" ("&amp;VLOOKUP(D18,$D$3:$G$6,4,0)&amp;")")</f>
        <v>Hải + Hiệp  (BMT)</v>
      </c>
      <c r="H18" s="1"/>
      <c r="I18" s="13"/>
      <c r="J18" s="11"/>
    </row>
    <row r="19" spans="2:10" ht="18.75">
      <c r="B19" s="1">
        <v>2</v>
      </c>
      <c r="C19" s="29">
        <v>2</v>
      </c>
      <c r="D19" s="29">
        <v>3</v>
      </c>
      <c r="E19" s="1" t="str">
        <f t="shared" si="0"/>
        <v>Nhường + Dinh (Kr Bông)</v>
      </c>
      <c r="F19" s="1"/>
      <c r="G19" s="1" t="str">
        <f t="shared" si="1"/>
        <v>Thỏa + Châu (Nơ Tr Lơng)</v>
      </c>
      <c r="H19" s="1"/>
      <c r="I19" s="13"/>
      <c r="J19" s="11"/>
    </row>
    <row r="20" spans="2:10" ht="18.75">
      <c r="B20" s="1">
        <v>3</v>
      </c>
      <c r="C20" s="29">
        <v>1</v>
      </c>
      <c r="D20" s="29">
        <v>3</v>
      </c>
      <c r="E20" s="1" t="str">
        <f t="shared" si="0"/>
        <v>Sơn + Phương (H. Đức)</v>
      </c>
      <c r="F20" s="1"/>
      <c r="G20" s="1" t="str">
        <f t="shared" si="1"/>
        <v>Thỏa + Châu (Nơ Tr Lơng)</v>
      </c>
      <c r="H20" s="1"/>
      <c r="I20" s="13"/>
      <c r="J20" s="11"/>
    </row>
    <row r="21" spans="2:10" ht="18.75">
      <c r="B21" s="1">
        <v>4</v>
      </c>
      <c r="C21" s="29">
        <v>4</v>
      </c>
      <c r="D21" s="29">
        <v>2</v>
      </c>
      <c r="E21" s="1" t="str">
        <f t="shared" si="0"/>
        <v>Hải + Hiệp  (BMT)</v>
      </c>
      <c r="F21" s="1"/>
      <c r="G21" s="1" t="str">
        <f t="shared" si="1"/>
        <v>Nhường + Dinh (Kr Bông)</v>
      </c>
      <c r="H21" s="1"/>
      <c r="I21" s="13"/>
      <c r="J21" s="11"/>
    </row>
    <row r="22" spans="2:10" ht="18.75">
      <c r="B22" s="1">
        <v>5</v>
      </c>
      <c r="C22" s="29">
        <v>1</v>
      </c>
      <c r="D22" s="29">
        <v>2</v>
      </c>
      <c r="E22" s="1" t="str">
        <f t="shared" si="0"/>
        <v>Sơn + Phương (H. Đức)</v>
      </c>
      <c r="F22" s="1"/>
      <c r="G22" s="1" t="str">
        <f t="shared" si="1"/>
        <v>Nhường + Dinh (Kr Bông)</v>
      </c>
      <c r="H22" s="1"/>
      <c r="I22" s="13"/>
      <c r="J22" s="11"/>
    </row>
    <row r="23" spans="2:10" ht="18.75">
      <c r="B23" s="1">
        <v>6</v>
      </c>
      <c r="C23" s="29">
        <v>3</v>
      </c>
      <c r="D23" s="32">
        <v>4</v>
      </c>
      <c r="E23" s="15" t="str">
        <f t="shared" si="0"/>
        <v>Thỏa + Châu (Nơ Tr Lơng)</v>
      </c>
      <c r="F23" s="15"/>
      <c r="G23" s="1" t="str">
        <f t="shared" si="1"/>
        <v>Hải + Hiệp  (BMT)</v>
      </c>
      <c r="H23" s="1"/>
      <c r="I23" s="13"/>
      <c r="J23" s="11"/>
    </row>
    <row r="24" spans="4:10" ht="18.75">
      <c r="D24" s="24" t="s">
        <v>13</v>
      </c>
      <c r="E24" s="24"/>
      <c r="F24" s="24"/>
      <c r="G24" s="25"/>
      <c r="H24" s="26"/>
      <c r="I24" s="26"/>
      <c r="J24" s="26"/>
    </row>
    <row r="25" spans="3:10" ht="18.75">
      <c r="C25" s="16" t="s">
        <v>16</v>
      </c>
      <c r="D25" s="24" t="s">
        <v>14</v>
      </c>
      <c r="E25" s="24"/>
      <c r="F25" s="24"/>
      <c r="G25" s="25" t="s">
        <v>26</v>
      </c>
      <c r="H25" s="26"/>
      <c r="I25" s="26"/>
      <c r="J25" s="26"/>
    </row>
    <row r="26" spans="4:10" ht="18.75">
      <c r="D26" s="24" t="s">
        <v>15</v>
      </c>
      <c r="E26" s="24"/>
      <c r="F26" s="24"/>
      <c r="G26" s="25" t="s">
        <v>28</v>
      </c>
      <c r="H26" s="26"/>
      <c r="I26" s="26"/>
      <c r="J26" s="26"/>
    </row>
    <row r="27" spans="6:10" ht="18.75">
      <c r="F27" s="27" t="s">
        <v>27</v>
      </c>
      <c r="G27" s="27"/>
      <c r="H27" s="27"/>
      <c r="I27" s="27"/>
      <c r="J27" s="27"/>
    </row>
  </sheetData>
  <sheetProtection formatCells="0" selectLockedCells="1"/>
  <mergeCells count="6">
    <mergeCell ref="C17:D17"/>
    <mergeCell ref="D15:F15"/>
    <mergeCell ref="G24:J24"/>
    <mergeCell ref="G25:J25"/>
    <mergeCell ref="G26:J26"/>
    <mergeCell ref="F27:J27"/>
  </mergeCells>
  <printOptions/>
  <pageMargins left="0.33" right="0.28" top="0.8645833333333334" bottom="0.2" header="0.26" footer="0.2"/>
  <pageSetup horizontalDpi="600" verticalDpi="600" orientation="landscape" paperSize="9" r:id="rId1"/>
  <headerFooter alignWithMargins="0">
    <oddHeader>&amp;C&amp;"Times New Roman,Bold"LỊCH THI ĐẤU CẦU LÔNG 
HỘI THAO TRUYỀN THỐNG NGÀNH GIÁO DỤC NĂM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Admin</cp:lastModifiedBy>
  <cp:lastPrinted>2019-11-07T04:16:20Z</cp:lastPrinted>
  <dcterms:created xsi:type="dcterms:W3CDTF">2010-11-23T06:54:06Z</dcterms:created>
  <dcterms:modified xsi:type="dcterms:W3CDTF">2019-11-07T04:16:32Z</dcterms:modified>
  <cp:category/>
  <cp:version/>
  <cp:contentType/>
  <cp:contentStatus/>
</cp:coreProperties>
</file>